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<sst xmlns="http://schemas.openxmlformats.org/spreadsheetml/2006/main" count="152" uniqueCount="26">
  <si>
    <t>Primary Equipped</t>
  </si>
  <si>
    <t>Secondary Equipped</t>
  </si>
  <si>
    <t>Weapon used</t>
  </si>
  <si>
    <t>Test number</t>
  </si>
  <si>
    <t>Kills</t>
  </si>
  <si>
    <t>Primary Ammo</t>
  </si>
  <si>
    <t>Secondary Ammo</t>
  </si>
  <si>
    <t>Subtotals</t>
  </si>
  <si>
    <t>Sporelacer</t>
  </si>
  <si>
    <t>Primary</t>
  </si>
  <si>
    <t>Note: Kitguns are equipped with Pax Charge to remove reloading/ammo pool</t>
  </si>
  <si>
    <t>Tests 1-60 used Butchers, Tests 61-108 used Heavy Gunners, Tests 109+ were on Mariana, Earth, Steel Path</t>
  </si>
  <si>
    <t>Test summary in order of listing</t>
  </si>
  <si>
    <t>Sorted results</t>
  </si>
  <si>
    <t>Main ammo dropped</t>
  </si>
  <si>
    <t>% Primary ammo</t>
  </si>
  <si>
    <t>Secondary</t>
  </si>
  <si>
    <t>Evidence shows no correlation between weapon used and ammo dropped</t>
  </si>
  <si>
    <t>NONE</t>
  </si>
  <si>
    <t>Amprex</t>
  </si>
  <si>
    <t>Kuva Nukor</t>
  </si>
  <si>
    <t>Fulmin</t>
  </si>
  <si>
    <t>Gaze</t>
  </si>
  <si>
    <t>Note: Ammo drops includes from crates</t>
  </si>
  <si>
    <t>Variation on the drops for tests 111-113 were very unexpected, but also swung both ways. Further testing may find more</t>
  </si>
  <si>
    <t>However it's likely this is just RNG being fickle. The universe has a sense of humour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</si>
</sst>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0" fontId="1" numFmtId="0" xfId="0" applyAlignment="1" applyFont="1">
      <alignment readingOrder="0"/>
    </xf>
    <xf borderId="0" fillId="0" fontId="1" numFmtId="10" xfId="0" applyFont="1" applyNumberFormat="1"/>
    <xf borderId="0" fillId="0" fontId="1" numFmtId="0" xfId="0" applyFont="1"/>
  </cellXfs>
  <cellStyles count="1">
    <cellStyle xfId="0" name="Normal" builtinId="0"/>
  </cellStyles>
  <dxfs count="2">
    <dxf>
      <font/>
      <fill>
        <patternFill patternType="solid">
          <fgColor rgb="FFB4A7D6"/>
          <bgColor rgb="FFB4A7D6"/>
        </patternFill>
      </fill>
      <border/>
    </dxf>
    <dxf>
      <font/>
      <fill>
        <patternFill patternType="solid">
          <fgColor rgb="FFF9CB9C"/>
          <bgColor rgb="FFF9C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2" t="s">
        <v>8</v>
      </c>
      <c r="B2" s="2" t="s">
        <v>8</v>
      </c>
      <c r="C2" s="2" t="s">
        <v>9</v>
      </c>
      <c r="D2" s="2">
        <v>1.0</v>
      </c>
      <c r="E2" s="2">
        <v>20.0</v>
      </c>
      <c r="F2" s="2">
        <v>1.0</v>
      </c>
      <c r="G2" s="2">
        <v>1.0</v>
      </c>
      <c r="H2" s="3"/>
      <c r="I2" s="3"/>
      <c r="J2" s="1" t="s">
        <v>10</v>
      </c>
    </row>
    <row r="3">
      <c r="A3" s="3"/>
      <c r="B3" s="3"/>
      <c r="C3" s="3"/>
      <c r="D3" s="2">
        <v>2.0</v>
      </c>
      <c r="E3" s="2">
        <v>20.0</v>
      </c>
      <c r="F3" s="2">
        <v>5.0</v>
      </c>
      <c r="G3" s="2">
        <v>1.0</v>
      </c>
      <c r="H3" s="3"/>
      <c r="I3" s="3"/>
      <c r="J3" s="1" t="s">
        <v>11</v>
      </c>
    </row>
    <row r="4">
      <c r="A4" s="3"/>
      <c r="B4" s="3"/>
      <c r="C4" s="3"/>
      <c r="D4" s="2">
        <v>3.0</v>
      </c>
      <c r="E4" s="2">
        <v>20.0</v>
      </c>
      <c r="F4" s="2">
        <v>3.0</v>
      </c>
      <c r="G4" s="2">
        <v>1.0</v>
      </c>
      <c r="H4" s="3"/>
      <c r="I4" s="3"/>
    </row>
    <row r="5">
      <c r="A5" s="3"/>
      <c r="B5" s="3"/>
      <c r="C5" s="3"/>
      <c r="D5" s="2">
        <v>4.0</v>
      </c>
      <c r="E5" s="2">
        <v>20.0</v>
      </c>
      <c r="F5" s="2">
        <v>2.0</v>
      </c>
      <c r="G5" s="2">
        <v>3.0</v>
      </c>
      <c r="H5" s="3"/>
      <c r="I5" s="3"/>
      <c r="K5" s="1" t="s">
        <v>12</v>
      </c>
      <c r="O5" s="1" t="s">
        <v>13</v>
      </c>
    </row>
    <row r="6">
      <c r="A6" s="3"/>
      <c r="B6" s="3"/>
      <c r="C6" s="3"/>
      <c r="D6" s="2">
        <v>5.0</v>
      </c>
      <c r="E6" s="2">
        <v>20.0</v>
      </c>
      <c r="F6" s="2">
        <v>2.0</v>
      </c>
      <c r="G6" s="2">
        <v>1.0</v>
      </c>
      <c r="H6" s="3"/>
      <c r="I6" s="3"/>
      <c r="K6" s="1" t="s">
        <v>2</v>
      </c>
      <c r="L6" s="1" t="s">
        <v>14</v>
      </c>
      <c r="M6" s="1" t="s">
        <v>15</v>
      </c>
      <c r="O6" s="4" t="s">
        <v>2</v>
      </c>
      <c r="P6" s="4" t="s">
        <v>14</v>
      </c>
      <c r="Q6" s="4" t="s">
        <v>15</v>
      </c>
    </row>
    <row r="7">
      <c r="A7" s="3"/>
      <c r="B7" s="3"/>
      <c r="C7" s="3"/>
      <c r="D7" s="2">
        <v>6.0</v>
      </c>
      <c r="E7" s="2">
        <v>20.0</v>
      </c>
      <c r="F7" s="2">
        <v>2.0</v>
      </c>
      <c r="G7" s="2">
        <v>2.0</v>
      </c>
      <c r="H7" s="3"/>
      <c r="I7" s="3"/>
      <c r="K7" s="1" t="s">
        <v>9</v>
      </c>
      <c r="L7" s="1" t="s">
        <v>16</v>
      </c>
      <c r="M7" s="5">
        <f>25/51</f>
        <v>0.4901960784</v>
      </c>
      <c r="O7" s="1" t="s">
        <v>9</v>
      </c>
      <c r="P7" s="1" t="s">
        <v>16</v>
      </c>
      <c r="Q7" s="5">
        <f>15/43</f>
        <v>0.3488372093</v>
      </c>
    </row>
    <row r="8">
      <c r="A8" s="3"/>
      <c r="B8" s="3"/>
      <c r="C8" s="3"/>
      <c r="D8" s="2">
        <v>7.0</v>
      </c>
      <c r="E8" s="2">
        <v>20.0</v>
      </c>
      <c r="F8" s="2">
        <v>2.0</v>
      </c>
      <c r="G8" s="2">
        <v>2.0</v>
      </c>
      <c r="H8" s="3"/>
      <c r="I8" s="3"/>
      <c r="K8" s="1" t="s">
        <v>16</v>
      </c>
      <c r="L8" s="1" t="s">
        <v>9</v>
      </c>
      <c r="M8" s="5">
        <f>30/58</f>
        <v>0.5172413793</v>
      </c>
      <c r="O8" s="1" t="s">
        <v>9</v>
      </c>
      <c r="P8" s="1" t="s">
        <v>16</v>
      </c>
      <c r="Q8" s="5">
        <f t="shared" ref="Q8:Q9" si="1">30/74</f>
        <v>0.4054054054</v>
      </c>
    </row>
    <row r="9">
      <c r="A9" s="3"/>
      <c r="B9" s="3"/>
      <c r="C9" s="3"/>
      <c r="D9" s="2">
        <v>8.0</v>
      </c>
      <c r="E9" s="2">
        <v>20.0</v>
      </c>
      <c r="F9" s="2">
        <v>2.0</v>
      </c>
      <c r="G9" s="2">
        <v>4.0</v>
      </c>
      <c r="H9" s="3"/>
      <c r="I9" s="3"/>
      <c r="K9" s="1" t="s">
        <v>9</v>
      </c>
      <c r="L9" s="1" t="s">
        <v>16</v>
      </c>
      <c r="M9" s="5">
        <f>24/56</f>
        <v>0.4285714286</v>
      </c>
      <c r="O9" s="1" t="s">
        <v>9</v>
      </c>
      <c r="P9" s="1" t="s">
        <v>16</v>
      </c>
      <c r="Q9" s="5">
        <f t="shared" si="1"/>
        <v>0.4054054054</v>
      </c>
    </row>
    <row r="10">
      <c r="A10" s="3"/>
      <c r="B10" s="3"/>
      <c r="C10" s="3"/>
      <c r="D10" s="2">
        <v>9.0</v>
      </c>
      <c r="E10" s="2">
        <v>20.0</v>
      </c>
      <c r="F10" s="2">
        <v>2.0</v>
      </c>
      <c r="G10" s="2">
        <v>5.0</v>
      </c>
      <c r="H10" s="3"/>
      <c r="I10" s="3"/>
      <c r="K10" s="1" t="s">
        <v>16</v>
      </c>
      <c r="L10" s="1" t="s">
        <v>16</v>
      </c>
      <c r="M10" s="5">
        <f>26/56</f>
        <v>0.4642857143</v>
      </c>
      <c r="O10" s="1" t="s">
        <v>9</v>
      </c>
      <c r="P10" s="1" t="s">
        <v>16</v>
      </c>
      <c r="Q10" s="5">
        <f>24/56</f>
        <v>0.4285714286</v>
      </c>
    </row>
    <row r="11">
      <c r="A11" s="3"/>
      <c r="B11" s="3"/>
      <c r="C11" s="3"/>
      <c r="D11" s="2">
        <v>10.0</v>
      </c>
      <c r="E11" s="2">
        <v>20.0</v>
      </c>
      <c r="F11" s="2">
        <v>1.0</v>
      </c>
      <c r="G11" s="2">
        <v>2.0</v>
      </c>
      <c r="H11" s="3"/>
      <c r="I11" s="3"/>
      <c r="K11" s="1" t="s">
        <v>9</v>
      </c>
      <c r="L11" s="1" t="s">
        <v>9</v>
      </c>
      <c r="M11" s="5">
        <f>30/55</f>
        <v>0.5454545455</v>
      </c>
      <c r="O11" s="1" t="s">
        <v>16</v>
      </c>
      <c r="P11" s="1" t="s">
        <v>16</v>
      </c>
      <c r="Q11" s="5">
        <f>16/36</f>
        <v>0.4444444444</v>
      </c>
    </row>
    <row r="12">
      <c r="A12" s="3"/>
      <c r="B12" s="3"/>
      <c r="C12" s="3"/>
      <c r="D12" s="2">
        <v>11.0</v>
      </c>
      <c r="E12" s="2">
        <v>20.0</v>
      </c>
      <c r="F12" s="2">
        <v>2.0</v>
      </c>
      <c r="G12" s="2">
        <v>2.0</v>
      </c>
      <c r="H12" s="2" t="s">
        <v>9</v>
      </c>
      <c r="I12" s="2" t="s">
        <v>16</v>
      </c>
      <c r="K12" s="1" t="s">
        <v>9</v>
      </c>
      <c r="L12" s="1" t="s">
        <v>16</v>
      </c>
      <c r="M12" s="5">
        <f>15/43</f>
        <v>0.3488372093</v>
      </c>
      <c r="O12" s="1" t="s">
        <v>16</v>
      </c>
      <c r="P12" s="1" t="s">
        <v>16</v>
      </c>
      <c r="Q12" s="5">
        <f>35/76</f>
        <v>0.4605263158</v>
      </c>
    </row>
    <row r="13">
      <c r="A13" s="3"/>
      <c r="B13" s="3"/>
      <c r="C13" s="3"/>
      <c r="D13" s="2">
        <v>12.0</v>
      </c>
      <c r="E13" s="2">
        <v>20.0</v>
      </c>
      <c r="F13" s="2">
        <v>1.0</v>
      </c>
      <c r="G13" s="2">
        <v>2.0</v>
      </c>
      <c r="H13" s="3">
        <f t="shared" ref="H13:I13" si="2">sum(F2:F13)</f>
        <v>25</v>
      </c>
      <c r="I13" s="3">
        <f t="shared" si="2"/>
        <v>26</v>
      </c>
      <c r="K13" s="1" t="s">
        <v>16</v>
      </c>
      <c r="L13" s="1" t="s">
        <v>16</v>
      </c>
      <c r="M13" s="5">
        <f>16/36</f>
        <v>0.4444444444</v>
      </c>
      <c r="O13" s="1" t="s">
        <v>16</v>
      </c>
      <c r="P13" s="1" t="s">
        <v>16</v>
      </c>
      <c r="Q13" s="5">
        <f>26/56</f>
        <v>0.4642857143</v>
      </c>
    </row>
    <row r="14">
      <c r="A14" s="1" t="s">
        <v>8</v>
      </c>
      <c r="B14" s="1" t="s">
        <v>8</v>
      </c>
      <c r="C14" s="1" t="s">
        <v>16</v>
      </c>
      <c r="D14" s="1">
        <v>13.0</v>
      </c>
      <c r="E14" s="1">
        <v>20.0</v>
      </c>
      <c r="F14" s="1">
        <v>4.0</v>
      </c>
      <c r="G14" s="1">
        <v>3.0</v>
      </c>
      <c r="K14" s="1" t="s">
        <v>9</v>
      </c>
      <c r="L14" s="1" t="s">
        <v>9</v>
      </c>
      <c r="M14" s="5">
        <f>32/59</f>
        <v>0.5423728814</v>
      </c>
      <c r="O14" s="1" t="s">
        <v>9</v>
      </c>
      <c r="P14" s="1" t="s">
        <v>16</v>
      </c>
      <c r="Q14" s="5">
        <f>32/66</f>
        <v>0.4848484848</v>
      </c>
    </row>
    <row r="15">
      <c r="D15" s="1">
        <v>14.0</v>
      </c>
      <c r="E15" s="1">
        <v>20.0</v>
      </c>
      <c r="F15" s="1">
        <v>2.0</v>
      </c>
      <c r="G15" s="1">
        <v>0.0</v>
      </c>
      <c r="K15" s="1" t="s">
        <v>16</v>
      </c>
      <c r="L15" s="1" t="s">
        <v>9</v>
      </c>
      <c r="M15" s="5">
        <f>27/52</f>
        <v>0.5192307692</v>
      </c>
      <c r="O15" s="1" t="s">
        <v>9</v>
      </c>
      <c r="P15" s="1" t="s">
        <v>16</v>
      </c>
      <c r="Q15" s="5">
        <f>25/51</f>
        <v>0.4901960784</v>
      </c>
    </row>
    <row r="16">
      <c r="D16" s="1">
        <v>15.0</v>
      </c>
      <c r="E16" s="1">
        <v>20.0</v>
      </c>
      <c r="F16" s="1">
        <v>3.0</v>
      </c>
      <c r="G16" s="1">
        <v>2.0</v>
      </c>
      <c r="K16" s="1" t="s">
        <v>9</v>
      </c>
      <c r="L16" s="1" t="s">
        <v>16</v>
      </c>
      <c r="M16" s="5">
        <f>32/66</f>
        <v>0.4848484848</v>
      </c>
      <c r="O16" s="1" t="s">
        <v>16</v>
      </c>
      <c r="P16" s="1" t="s">
        <v>9</v>
      </c>
      <c r="Q16" s="5">
        <f>45/89</f>
        <v>0.5056179775</v>
      </c>
    </row>
    <row r="17">
      <c r="D17" s="1">
        <v>16.0</v>
      </c>
      <c r="E17" s="1">
        <v>20.0</v>
      </c>
      <c r="F17" s="1">
        <v>2.0</v>
      </c>
      <c r="G17" s="1">
        <v>1.0</v>
      </c>
      <c r="K17" s="1" t="s">
        <v>16</v>
      </c>
      <c r="L17" s="1" t="s">
        <v>16</v>
      </c>
      <c r="M17" s="5">
        <f>35/76</f>
        <v>0.4605263158</v>
      </c>
      <c r="O17" s="1" t="s">
        <v>16</v>
      </c>
      <c r="P17" s="1" t="s">
        <v>9</v>
      </c>
      <c r="Q17" s="5">
        <f>45/88</f>
        <v>0.5113636364</v>
      </c>
    </row>
    <row r="18">
      <c r="D18" s="1">
        <v>17.0</v>
      </c>
      <c r="E18" s="1">
        <v>20.0</v>
      </c>
      <c r="F18" s="1">
        <v>4.0</v>
      </c>
      <c r="G18" s="1">
        <v>4.0</v>
      </c>
      <c r="K18" s="1" t="s">
        <v>9</v>
      </c>
      <c r="L18" s="1" t="s">
        <v>16</v>
      </c>
      <c r="M18" s="5">
        <f t="shared" ref="M18:M19" si="3">30/74</f>
        <v>0.4054054054</v>
      </c>
      <c r="O18" s="1" t="s">
        <v>16</v>
      </c>
      <c r="P18" s="1" t="s">
        <v>9</v>
      </c>
      <c r="Q18" s="5">
        <f>30/58</f>
        <v>0.5172413793</v>
      </c>
    </row>
    <row r="19">
      <c r="D19" s="1">
        <v>18.0</v>
      </c>
      <c r="E19" s="1">
        <v>20.0</v>
      </c>
      <c r="F19" s="1">
        <v>2.0</v>
      </c>
      <c r="G19" s="1">
        <v>2.0</v>
      </c>
      <c r="K19" s="1" t="s">
        <v>9</v>
      </c>
      <c r="L19" s="1" t="s">
        <v>16</v>
      </c>
      <c r="M19" s="5">
        <f t="shared" si="3"/>
        <v>0.4054054054</v>
      </c>
      <c r="O19" s="1" t="s">
        <v>16</v>
      </c>
      <c r="P19" s="1" t="s">
        <v>9</v>
      </c>
      <c r="Q19" s="5">
        <f>27/52</f>
        <v>0.5192307692</v>
      </c>
    </row>
    <row r="20">
      <c r="D20" s="1">
        <v>19.0</v>
      </c>
      <c r="E20" s="1">
        <v>20.0</v>
      </c>
      <c r="F20" s="1">
        <v>0.0</v>
      </c>
      <c r="G20" s="1">
        <v>2.0</v>
      </c>
      <c r="K20" s="1" t="s">
        <v>9</v>
      </c>
      <c r="L20" s="1" t="s">
        <v>9</v>
      </c>
      <c r="M20" s="5">
        <f>55/90</f>
        <v>0.6111111111</v>
      </c>
      <c r="O20" s="1" t="s">
        <v>9</v>
      </c>
      <c r="P20" s="1" t="s">
        <v>9</v>
      </c>
      <c r="Q20" s="5">
        <f>32/59</f>
        <v>0.5423728814</v>
      </c>
    </row>
    <row r="21">
      <c r="D21" s="1">
        <v>20.0</v>
      </c>
      <c r="E21" s="1">
        <v>20.0</v>
      </c>
      <c r="F21" s="1">
        <v>2.0</v>
      </c>
      <c r="G21" s="1">
        <v>2.0</v>
      </c>
      <c r="K21" s="1" t="s">
        <v>16</v>
      </c>
      <c r="L21" s="1" t="s">
        <v>9</v>
      </c>
      <c r="M21" s="5">
        <f>45/88</f>
        <v>0.5113636364</v>
      </c>
      <c r="O21" s="1" t="s">
        <v>9</v>
      </c>
      <c r="P21" s="1" t="s">
        <v>9</v>
      </c>
      <c r="Q21" s="5">
        <f>30/55</f>
        <v>0.5454545455</v>
      </c>
    </row>
    <row r="22">
      <c r="D22" s="1">
        <v>21.0</v>
      </c>
      <c r="E22" s="1">
        <v>20.0</v>
      </c>
      <c r="F22" s="1">
        <v>1.0</v>
      </c>
      <c r="G22" s="1">
        <v>3.0</v>
      </c>
      <c r="K22" s="1" t="s">
        <v>16</v>
      </c>
      <c r="L22" s="1" t="s">
        <v>9</v>
      </c>
      <c r="M22" s="5">
        <f>45/89</f>
        <v>0.5056179775</v>
      </c>
      <c r="O22" s="1" t="s">
        <v>9</v>
      </c>
      <c r="P22" s="1" t="s">
        <v>9</v>
      </c>
      <c r="Q22" s="5">
        <f>55/90</f>
        <v>0.6111111111</v>
      </c>
    </row>
    <row r="23">
      <c r="D23" s="1">
        <v>22.0</v>
      </c>
      <c r="E23" s="1">
        <v>20.0</v>
      </c>
      <c r="F23" s="1">
        <v>4.0</v>
      </c>
      <c r="G23" s="1">
        <v>4.0</v>
      </c>
    </row>
    <row r="24">
      <c r="D24" s="1">
        <v>23.0</v>
      </c>
      <c r="E24" s="1">
        <v>20.0</v>
      </c>
      <c r="F24" s="1">
        <v>2.0</v>
      </c>
      <c r="G24" s="1">
        <v>1.0</v>
      </c>
      <c r="H24" s="1" t="s">
        <v>9</v>
      </c>
      <c r="I24" s="1" t="s">
        <v>16</v>
      </c>
      <c r="K24" s="1" t="s">
        <v>17</v>
      </c>
    </row>
    <row r="25">
      <c r="D25" s="1">
        <v>24.0</v>
      </c>
      <c r="E25" s="1">
        <v>20.0</v>
      </c>
      <c r="F25" s="1">
        <v>4.0</v>
      </c>
      <c r="G25" s="1">
        <v>4.0</v>
      </c>
      <c r="H25" s="6">
        <f t="shared" ref="H25:I25" si="4">sum(F14:F25)</f>
        <v>30</v>
      </c>
      <c r="I25" s="6">
        <f t="shared" si="4"/>
        <v>28</v>
      </c>
    </row>
    <row r="26">
      <c r="A26" s="2" t="s">
        <v>8</v>
      </c>
      <c r="B26" s="2" t="s">
        <v>18</v>
      </c>
      <c r="C26" s="2" t="s">
        <v>9</v>
      </c>
      <c r="D26" s="2">
        <v>25.0</v>
      </c>
      <c r="E26" s="2">
        <v>20.0</v>
      </c>
      <c r="F26" s="2">
        <v>3.0</v>
      </c>
      <c r="G26" s="2">
        <v>2.0</v>
      </c>
      <c r="H26" s="3"/>
      <c r="I26" s="3"/>
    </row>
    <row r="27">
      <c r="A27" s="3"/>
      <c r="B27" s="3"/>
      <c r="C27" s="3"/>
      <c r="D27" s="2">
        <v>26.0</v>
      </c>
      <c r="E27" s="2">
        <v>20.0</v>
      </c>
      <c r="F27" s="2">
        <v>3.0</v>
      </c>
      <c r="G27" s="2">
        <v>2.0</v>
      </c>
      <c r="H27" s="3"/>
      <c r="I27" s="3"/>
    </row>
    <row r="28">
      <c r="A28" s="3"/>
      <c r="B28" s="3"/>
      <c r="C28" s="3"/>
      <c r="D28" s="2">
        <v>27.0</v>
      </c>
      <c r="E28" s="2">
        <v>20.0</v>
      </c>
      <c r="F28" s="2">
        <v>4.0</v>
      </c>
      <c r="G28" s="2">
        <v>4.0</v>
      </c>
      <c r="H28" s="3"/>
      <c r="I28" s="3"/>
    </row>
    <row r="29">
      <c r="A29" s="3"/>
      <c r="B29" s="3"/>
      <c r="C29" s="3"/>
      <c r="D29" s="2">
        <v>28.0</v>
      </c>
      <c r="E29" s="2">
        <v>20.0</v>
      </c>
      <c r="F29" s="2">
        <v>0.0</v>
      </c>
      <c r="G29" s="2">
        <v>2.0</v>
      </c>
      <c r="H29" s="3"/>
      <c r="I29" s="3"/>
    </row>
    <row r="30">
      <c r="A30" s="3"/>
      <c r="B30" s="3"/>
      <c r="C30" s="3"/>
      <c r="D30" s="2">
        <v>29.0</v>
      </c>
      <c r="E30" s="2">
        <v>20.0</v>
      </c>
      <c r="F30" s="2">
        <v>2.0</v>
      </c>
      <c r="G30" s="2">
        <v>1.0</v>
      </c>
      <c r="H30" s="3"/>
      <c r="I30" s="3"/>
    </row>
    <row r="31">
      <c r="A31" s="3"/>
      <c r="B31" s="3"/>
      <c r="C31" s="3"/>
      <c r="D31" s="2">
        <v>30.0</v>
      </c>
      <c r="E31" s="2">
        <v>20.0</v>
      </c>
      <c r="F31" s="2">
        <v>1.0</v>
      </c>
      <c r="G31" s="2">
        <v>4.0</v>
      </c>
      <c r="H31" s="3"/>
      <c r="I31" s="3"/>
    </row>
    <row r="32">
      <c r="A32" s="3"/>
      <c r="B32" s="3"/>
      <c r="C32" s="3"/>
      <c r="D32" s="2">
        <v>31.0</v>
      </c>
      <c r="E32" s="2">
        <v>20.0</v>
      </c>
      <c r="F32" s="2">
        <v>3.0</v>
      </c>
      <c r="G32" s="2">
        <v>4.0</v>
      </c>
      <c r="H32" s="3"/>
      <c r="I32" s="3"/>
    </row>
    <row r="33">
      <c r="A33" s="3"/>
      <c r="B33" s="3"/>
      <c r="C33" s="3"/>
      <c r="D33" s="2">
        <v>32.0</v>
      </c>
      <c r="E33" s="2">
        <v>20.0</v>
      </c>
      <c r="F33" s="2">
        <v>3.0</v>
      </c>
      <c r="G33" s="2">
        <v>4.0</v>
      </c>
      <c r="H33" s="3"/>
      <c r="I33" s="3"/>
    </row>
    <row r="34">
      <c r="A34" s="3"/>
      <c r="B34" s="3"/>
      <c r="C34" s="3"/>
      <c r="D34" s="2">
        <v>33.0</v>
      </c>
      <c r="E34" s="2">
        <v>20.0</v>
      </c>
      <c r="F34" s="2">
        <v>4.0</v>
      </c>
      <c r="G34" s="2">
        <v>3.0</v>
      </c>
      <c r="H34" s="3"/>
      <c r="I34" s="3"/>
    </row>
    <row r="35">
      <c r="A35" s="3"/>
      <c r="B35" s="3"/>
      <c r="C35" s="3"/>
      <c r="D35" s="2">
        <v>34.0</v>
      </c>
      <c r="E35" s="2">
        <v>20.0</v>
      </c>
      <c r="F35" s="2">
        <v>0.0</v>
      </c>
      <c r="G35" s="2">
        <v>2.0</v>
      </c>
      <c r="H35" s="3"/>
      <c r="I35" s="3"/>
    </row>
    <row r="36">
      <c r="A36" s="3"/>
      <c r="B36" s="3"/>
      <c r="C36" s="3"/>
      <c r="D36" s="2">
        <v>35.0</v>
      </c>
      <c r="E36" s="2">
        <v>20.0</v>
      </c>
      <c r="F36" s="2">
        <v>1.0</v>
      </c>
      <c r="G36" s="2">
        <v>3.0</v>
      </c>
      <c r="H36" s="2" t="s">
        <v>9</v>
      </c>
      <c r="I36" s="2" t="s">
        <v>16</v>
      </c>
    </row>
    <row r="37">
      <c r="A37" s="3"/>
      <c r="B37" s="3"/>
      <c r="C37" s="3"/>
      <c r="D37" s="2">
        <v>36.0</v>
      </c>
      <c r="E37" s="2">
        <v>20.0</v>
      </c>
      <c r="F37" s="2">
        <v>0.0</v>
      </c>
      <c r="G37" s="2">
        <v>1.0</v>
      </c>
      <c r="H37" s="3">
        <f t="shared" ref="H37:I37" si="5">sum(F26:F37)</f>
        <v>24</v>
      </c>
      <c r="I37" s="3">
        <f t="shared" si="5"/>
        <v>32</v>
      </c>
    </row>
    <row r="38">
      <c r="A38" s="1" t="s">
        <v>18</v>
      </c>
      <c r="B38" s="1" t="s">
        <v>8</v>
      </c>
      <c r="C38" s="1" t="s">
        <v>16</v>
      </c>
      <c r="D38" s="1">
        <v>37.0</v>
      </c>
      <c r="E38" s="1">
        <v>20.0</v>
      </c>
      <c r="F38" s="1">
        <v>2.0</v>
      </c>
      <c r="G38" s="1">
        <v>2.0</v>
      </c>
    </row>
    <row r="39">
      <c r="D39" s="1">
        <v>38.0</v>
      </c>
      <c r="E39" s="1">
        <v>20.0</v>
      </c>
      <c r="F39" s="1">
        <v>1.0</v>
      </c>
      <c r="G39" s="1">
        <v>4.0</v>
      </c>
    </row>
    <row r="40">
      <c r="D40" s="1">
        <v>39.0</v>
      </c>
      <c r="E40" s="1">
        <v>20.0</v>
      </c>
      <c r="F40" s="1">
        <v>2.0</v>
      </c>
      <c r="G40" s="1">
        <v>2.0</v>
      </c>
    </row>
    <row r="41">
      <c r="D41" s="1">
        <v>40.0</v>
      </c>
      <c r="E41" s="1">
        <v>20.0</v>
      </c>
      <c r="F41" s="1">
        <v>2.0</v>
      </c>
      <c r="G41" s="1">
        <v>3.0</v>
      </c>
    </row>
    <row r="42">
      <c r="D42" s="1">
        <v>41.0</v>
      </c>
      <c r="E42" s="1">
        <v>20.0</v>
      </c>
      <c r="F42" s="1">
        <v>3.0</v>
      </c>
      <c r="G42" s="1">
        <v>2.0</v>
      </c>
    </row>
    <row r="43">
      <c r="D43" s="1">
        <v>42.0</v>
      </c>
      <c r="E43" s="1">
        <v>20.0</v>
      </c>
      <c r="F43" s="1">
        <v>3.0</v>
      </c>
      <c r="G43" s="1">
        <v>1.0</v>
      </c>
    </row>
    <row r="44">
      <c r="D44" s="1">
        <v>43.0</v>
      </c>
      <c r="E44" s="1">
        <v>20.0</v>
      </c>
      <c r="F44" s="1">
        <v>2.0</v>
      </c>
      <c r="G44" s="1">
        <v>4.0</v>
      </c>
    </row>
    <row r="45">
      <c r="D45" s="1">
        <v>44.0</v>
      </c>
      <c r="E45" s="1">
        <v>20.0</v>
      </c>
      <c r="F45" s="1">
        <v>3.0</v>
      </c>
      <c r="G45" s="1">
        <v>2.0</v>
      </c>
    </row>
    <row r="46">
      <c r="D46" s="1">
        <v>45.0</v>
      </c>
      <c r="E46" s="1">
        <v>20.0</v>
      </c>
      <c r="F46" s="1">
        <v>1.0</v>
      </c>
      <c r="G46" s="1">
        <v>4.0</v>
      </c>
    </row>
    <row r="47">
      <c r="D47" s="1">
        <v>46.0</v>
      </c>
      <c r="E47" s="1">
        <v>20.0</v>
      </c>
      <c r="F47" s="1">
        <v>2.0</v>
      </c>
      <c r="G47" s="1">
        <v>1.0</v>
      </c>
    </row>
    <row r="48">
      <c r="D48" s="1">
        <v>47.0</v>
      </c>
      <c r="E48" s="1">
        <v>20.0</v>
      </c>
      <c r="F48" s="1">
        <v>3.0</v>
      </c>
      <c r="G48" s="1">
        <v>4.0</v>
      </c>
      <c r="H48" s="1" t="s">
        <v>9</v>
      </c>
      <c r="I48" s="1" t="s">
        <v>16</v>
      </c>
    </row>
    <row r="49">
      <c r="D49" s="1">
        <v>48.0</v>
      </c>
      <c r="E49" s="1">
        <v>20.0</v>
      </c>
      <c r="F49" s="1">
        <v>2.0</v>
      </c>
      <c r="G49" s="1">
        <v>1.0</v>
      </c>
      <c r="H49" s="6">
        <f t="shared" ref="H49:I49" si="6">sum(F38:F49)</f>
        <v>26</v>
      </c>
      <c r="I49" s="6">
        <f t="shared" si="6"/>
        <v>30</v>
      </c>
    </row>
    <row r="50">
      <c r="A50" s="2" t="s">
        <v>19</v>
      </c>
      <c r="B50" s="2" t="s">
        <v>8</v>
      </c>
      <c r="C50" s="2" t="s">
        <v>9</v>
      </c>
      <c r="D50" s="2">
        <v>49.0</v>
      </c>
      <c r="E50" s="2">
        <v>20.0</v>
      </c>
      <c r="F50" s="2">
        <v>4.0</v>
      </c>
      <c r="G50" s="2">
        <v>2.0</v>
      </c>
      <c r="H50" s="3"/>
      <c r="I50" s="3"/>
    </row>
    <row r="51">
      <c r="A51" s="3"/>
      <c r="B51" s="3"/>
      <c r="C51" s="3"/>
      <c r="D51" s="2">
        <v>50.0</v>
      </c>
      <c r="E51" s="2">
        <v>20.0</v>
      </c>
      <c r="F51" s="2">
        <v>2.0</v>
      </c>
      <c r="G51" s="2">
        <v>3.0</v>
      </c>
      <c r="H51" s="3"/>
      <c r="I51" s="3"/>
    </row>
    <row r="52">
      <c r="A52" s="3"/>
      <c r="B52" s="3"/>
      <c r="C52" s="3"/>
      <c r="D52" s="2">
        <v>51.0</v>
      </c>
      <c r="E52" s="2">
        <v>20.0</v>
      </c>
      <c r="F52" s="2">
        <v>5.0</v>
      </c>
      <c r="G52" s="2">
        <v>1.0</v>
      </c>
      <c r="H52" s="3"/>
      <c r="I52" s="3"/>
    </row>
    <row r="53">
      <c r="A53" s="3"/>
      <c r="B53" s="3"/>
      <c r="C53" s="3"/>
      <c r="D53" s="2">
        <v>52.0</v>
      </c>
      <c r="E53" s="2">
        <v>20.0</v>
      </c>
      <c r="F53" s="2">
        <v>2.0</v>
      </c>
      <c r="G53" s="2">
        <v>2.0</v>
      </c>
      <c r="H53" s="3"/>
      <c r="I53" s="3"/>
    </row>
    <row r="54">
      <c r="A54" s="3"/>
      <c r="B54" s="3"/>
      <c r="C54" s="3"/>
      <c r="D54" s="2">
        <v>53.0</v>
      </c>
      <c r="E54" s="2">
        <v>20.0</v>
      </c>
      <c r="F54" s="2">
        <v>1.0</v>
      </c>
      <c r="G54" s="2">
        <v>3.0</v>
      </c>
      <c r="H54" s="3"/>
      <c r="I54" s="3"/>
    </row>
    <row r="55">
      <c r="A55" s="3"/>
      <c r="B55" s="3"/>
      <c r="C55" s="3"/>
      <c r="D55" s="2">
        <v>54.0</v>
      </c>
      <c r="E55" s="2">
        <v>20.0</v>
      </c>
      <c r="F55" s="2">
        <v>3.0</v>
      </c>
      <c r="G55" s="2">
        <v>2.0</v>
      </c>
      <c r="H55" s="3"/>
      <c r="I55" s="3"/>
    </row>
    <row r="56">
      <c r="A56" s="3"/>
      <c r="B56" s="3"/>
      <c r="C56" s="3"/>
      <c r="D56" s="2">
        <v>55.0</v>
      </c>
      <c r="E56" s="2">
        <v>20.0</v>
      </c>
      <c r="F56" s="2">
        <v>0.0</v>
      </c>
      <c r="G56" s="2">
        <v>3.0</v>
      </c>
      <c r="H56" s="3"/>
      <c r="I56" s="3"/>
    </row>
    <row r="57">
      <c r="A57" s="3"/>
      <c r="B57" s="3"/>
      <c r="C57" s="3"/>
      <c r="D57" s="2">
        <v>56.0</v>
      </c>
      <c r="E57" s="2">
        <v>20.0</v>
      </c>
      <c r="F57" s="2">
        <v>3.0</v>
      </c>
      <c r="G57" s="2">
        <v>1.0</v>
      </c>
      <c r="H57" s="3"/>
      <c r="I57" s="3"/>
    </row>
    <row r="58">
      <c r="A58" s="3"/>
      <c r="B58" s="3"/>
      <c r="C58" s="3"/>
      <c r="D58" s="2">
        <v>57.0</v>
      </c>
      <c r="E58" s="2">
        <v>20.0</v>
      </c>
      <c r="F58" s="2">
        <v>3.0</v>
      </c>
      <c r="G58" s="2">
        <v>1.0</v>
      </c>
      <c r="H58" s="3"/>
      <c r="I58" s="3"/>
    </row>
    <row r="59">
      <c r="A59" s="3"/>
      <c r="B59" s="3"/>
      <c r="C59" s="3"/>
      <c r="D59" s="2">
        <v>58.0</v>
      </c>
      <c r="E59" s="2">
        <v>20.0</v>
      </c>
      <c r="F59" s="2">
        <v>2.0</v>
      </c>
      <c r="G59" s="2">
        <v>3.0</v>
      </c>
      <c r="H59" s="3"/>
      <c r="I59" s="3"/>
    </row>
    <row r="60">
      <c r="A60" s="3"/>
      <c r="B60" s="3"/>
      <c r="C60" s="3"/>
      <c r="D60" s="2">
        <v>59.0</v>
      </c>
      <c r="E60" s="2">
        <v>20.0</v>
      </c>
      <c r="F60" s="2">
        <v>2.0</v>
      </c>
      <c r="G60" s="2">
        <v>2.0</v>
      </c>
      <c r="H60" s="2" t="s">
        <v>9</v>
      </c>
      <c r="I60" s="2" t="s">
        <v>16</v>
      </c>
    </row>
    <row r="61">
      <c r="A61" s="3"/>
      <c r="B61" s="3"/>
      <c r="C61" s="3"/>
      <c r="D61" s="2">
        <v>60.0</v>
      </c>
      <c r="E61" s="2">
        <v>20.0</v>
      </c>
      <c r="F61" s="2">
        <v>3.0</v>
      </c>
      <c r="G61" s="2">
        <v>2.0</v>
      </c>
      <c r="H61" s="3">
        <f t="shared" ref="H61:I61" si="7">sum(F50:F61)</f>
        <v>30</v>
      </c>
      <c r="I61" s="3">
        <f t="shared" si="7"/>
        <v>25</v>
      </c>
    </row>
    <row r="62">
      <c r="A62" s="1" t="s">
        <v>8</v>
      </c>
      <c r="B62" s="1" t="s">
        <v>8</v>
      </c>
      <c r="C62" s="1" t="s">
        <v>9</v>
      </c>
      <c r="D62" s="1">
        <v>61.0</v>
      </c>
      <c r="E62" s="1">
        <v>20.0</v>
      </c>
      <c r="F62" s="1">
        <v>1.0</v>
      </c>
      <c r="G62" s="1">
        <v>2.0</v>
      </c>
    </row>
    <row r="63">
      <c r="D63" s="1">
        <v>62.0</v>
      </c>
      <c r="E63" s="1">
        <v>20.0</v>
      </c>
      <c r="F63" s="1">
        <v>3.0</v>
      </c>
      <c r="G63" s="1">
        <v>1.0</v>
      </c>
    </row>
    <row r="64">
      <c r="D64" s="1">
        <v>63.0</v>
      </c>
      <c r="E64" s="1">
        <v>20.0</v>
      </c>
      <c r="F64" s="1">
        <v>3.0</v>
      </c>
      <c r="G64" s="1">
        <v>3.0</v>
      </c>
    </row>
    <row r="65">
      <c r="D65" s="1">
        <v>64.0</v>
      </c>
      <c r="E65" s="1">
        <v>20.0</v>
      </c>
      <c r="F65" s="1">
        <v>1.0</v>
      </c>
      <c r="G65" s="1">
        <v>2.0</v>
      </c>
    </row>
    <row r="66">
      <c r="D66" s="1">
        <v>65.0</v>
      </c>
      <c r="E66" s="1">
        <v>20.0</v>
      </c>
      <c r="F66" s="1">
        <v>2.0</v>
      </c>
      <c r="G66" s="1">
        <v>3.0</v>
      </c>
    </row>
    <row r="67">
      <c r="D67" s="1">
        <v>66.0</v>
      </c>
      <c r="E67" s="1">
        <v>20.0</v>
      </c>
      <c r="F67" s="1">
        <v>0.0</v>
      </c>
      <c r="G67" s="1">
        <v>5.0</v>
      </c>
    </row>
    <row r="68">
      <c r="D68" s="1">
        <v>67.0</v>
      </c>
      <c r="E68" s="1">
        <v>20.0</v>
      </c>
      <c r="F68" s="1">
        <v>2.0</v>
      </c>
      <c r="G68" s="1">
        <v>3.0</v>
      </c>
    </row>
    <row r="69">
      <c r="D69" s="1">
        <v>68.0</v>
      </c>
      <c r="E69" s="1">
        <v>20.0</v>
      </c>
      <c r="F69" s="1">
        <v>1.0</v>
      </c>
      <c r="G69" s="1">
        <v>1.0</v>
      </c>
    </row>
    <row r="70">
      <c r="D70" s="1">
        <v>69.0</v>
      </c>
      <c r="E70" s="1">
        <v>20.0</v>
      </c>
      <c r="F70" s="1">
        <v>0.0</v>
      </c>
      <c r="G70" s="1">
        <v>3.0</v>
      </c>
    </row>
    <row r="71">
      <c r="D71" s="1">
        <v>70.0</v>
      </c>
      <c r="E71" s="1">
        <v>20.0</v>
      </c>
      <c r="F71" s="1">
        <v>2.0</v>
      </c>
      <c r="G71" s="1">
        <v>3.0</v>
      </c>
    </row>
    <row r="72">
      <c r="D72" s="1">
        <v>71.0</v>
      </c>
      <c r="E72" s="1">
        <v>20.0</v>
      </c>
      <c r="F72" s="1">
        <v>0.0</v>
      </c>
      <c r="G72" s="1">
        <v>1.0</v>
      </c>
      <c r="H72" s="1" t="s">
        <v>9</v>
      </c>
      <c r="I72" s="1" t="s">
        <v>16</v>
      </c>
    </row>
    <row r="73">
      <c r="D73" s="1">
        <v>72.0</v>
      </c>
      <c r="E73" s="1">
        <v>20.0</v>
      </c>
      <c r="F73" s="1">
        <v>0.0</v>
      </c>
      <c r="G73" s="1">
        <v>1.0</v>
      </c>
      <c r="H73" s="6">
        <f t="shared" ref="H73:I73" si="8">sum(F62:F73)</f>
        <v>15</v>
      </c>
      <c r="I73" s="6">
        <f t="shared" si="8"/>
        <v>28</v>
      </c>
    </row>
    <row r="74">
      <c r="A74" s="2" t="s">
        <v>8</v>
      </c>
      <c r="B74" s="2" t="s">
        <v>8</v>
      </c>
      <c r="C74" s="2" t="s">
        <v>16</v>
      </c>
      <c r="D74" s="2">
        <v>73.0</v>
      </c>
      <c r="E74" s="2">
        <v>20.0</v>
      </c>
      <c r="F74" s="2">
        <v>1.0</v>
      </c>
      <c r="G74" s="2">
        <v>1.0</v>
      </c>
      <c r="H74" s="3"/>
      <c r="I74" s="3"/>
    </row>
    <row r="75">
      <c r="A75" s="3"/>
      <c r="B75" s="3"/>
      <c r="C75" s="3"/>
      <c r="D75" s="2">
        <v>74.0</v>
      </c>
      <c r="E75" s="2">
        <v>20.0</v>
      </c>
      <c r="F75" s="2">
        <v>2.0</v>
      </c>
      <c r="G75" s="2">
        <v>1.0</v>
      </c>
      <c r="H75" s="3"/>
      <c r="I75" s="3"/>
    </row>
    <row r="76">
      <c r="A76" s="3"/>
      <c r="B76" s="3"/>
      <c r="C76" s="3"/>
      <c r="D76" s="2">
        <v>75.0</v>
      </c>
      <c r="E76" s="2">
        <v>20.0</v>
      </c>
      <c r="F76" s="2">
        <v>2.0</v>
      </c>
      <c r="G76" s="2">
        <v>1.0</v>
      </c>
      <c r="H76" s="3"/>
      <c r="I76" s="3"/>
    </row>
    <row r="77">
      <c r="A77" s="3"/>
      <c r="B77" s="3"/>
      <c r="C77" s="3"/>
      <c r="D77" s="2">
        <v>76.0</v>
      </c>
      <c r="E77" s="2">
        <v>20.0</v>
      </c>
      <c r="F77" s="2">
        <v>0.0</v>
      </c>
      <c r="G77" s="2">
        <v>3.0</v>
      </c>
      <c r="H77" s="3"/>
      <c r="I77" s="3"/>
    </row>
    <row r="78">
      <c r="A78" s="3"/>
      <c r="B78" s="3"/>
      <c r="C78" s="3"/>
      <c r="D78" s="2">
        <v>77.0</v>
      </c>
      <c r="E78" s="2">
        <v>20.0</v>
      </c>
      <c r="F78" s="2">
        <v>1.0</v>
      </c>
      <c r="G78" s="2">
        <v>0.0</v>
      </c>
      <c r="H78" s="3"/>
      <c r="I78" s="3"/>
    </row>
    <row r="79">
      <c r="A79" s="3"/>
      <c r="B79" s="3"/>
      <c r="C79" s="3"/>
      <c r="D79" s="2">
        <v>78.0</v>
      </c>
      <c r="E79" s="2">
        <v>20.0</v>
      </c>
      <c r="F79" s="2">
        <v>1.0</v>
      </c>
      <c r="G79" s="2">
        <v>2.0</v>
      </c>
      <c r="H79" s="3"/>
      <c r="I79" s="3"/>
    </row>
    <row r="80">
      <c r="A80" s="3"/>
      <c r="B80" s="3"/>
      <c r="C80" s="3"/>
      <c r="D80" s="2">
        <v>79.0</v>
      </c>
      <c r="E80" s="2">
        <v>20.0</v>
      </c>
      <c r="F80" s="2">
        <v>1.0</v>
      </c>
      <c r="G80" s="2">
        <v>0.0</v>
      </c>
      <c r="H80" s="3"/>
      <c r="I80" s="3"/>
    </row>
    <row r="81">
      <c r="A81" s="3"/>
      <c r="B81" s="3"/>
      <c r="C81" s="3"/>
      <c r="D81" s="2">
        <v>80.0</v>
      </c>
      <c r="E81" s="2">
        <v>20.0</v>
      </c>
      <c r="F81" s="2">
        <v>1.0</v>
      </c>
      <c r="G81" s="2">
        <v>3.0</v>
      </c>
      <c r="H81" s="3"/>
      <c r="I81" s="3"/>
    </row>
    <row r="82">
      <c r="A82" s="3"/>
      <c r="B82" s="3"/>
      <c r="C82" s="3"/>
      <c r="D82" s="2">
        <v>81.0</v>
      </c>
      <c r="E82" s="2">
        <v>20.0</v>
      </c>
      <c r="F82" s="2">
        <v>2.0</v>
      </c>
      <c r="G82" s="2">
        <v>2.0</v>
      </c>
      <c r="H82" s="3"/>
      <c r="I82" s="3"/>
    </row>
    <row r="83">
      <c r="A83" s="3"/>
      <c r="B83" s="3"/>
      <c r="C83" s="3"/>
      <c r="D83" s="2">
        <v>82.0</v>
      </c>
      <c r="E83" s="2">
        <v>20.0</v>
      </c>
      <c r="F83" s="2">
        <v>3.0</v>
      </c>
      <c r="G83" s="2">
        <v>2.0</v>
      </c>
      <c r="H83" s="3"/>
      <c r="I83" s="3"/>
    </row>
    <row r="84">
      <c r="A84" s="3"/>
      <c r="B84" s="3"/>
      <c r="C84" s="3"/>
      <c r="D84" s="2">
        <v>83.0</v>
      </c>
      <c r="E84" s="2">
        <v>20.0</v>
      </c>
      <c r="F84" s="2">
        <v>0.0</v>
      </c>
      <c r="G84" s="2">
        <v>3.0</v>
      </c>
      <c r="H84" s="2" t="s">
        <v>9</v>
      </c>
      <c r="I84" s="2" t="s">
        <v>16</v>
      </c>
    </row>
    <row r="85">
      <c r="A85" s="3"/>
      <c r="B85" s="3"/>
      <c r="C85" s="3"/>
      <c r="D85" s="2">
        <v>84.0</v>
      </c>
      <c r="E85" s="2">
        <v>20.0</v>
      </c>
      <c r="F85" s="2">
        <v>2.0</v>
      </c>
      <c r="G85" s="2">
        <v>2.0</v>
      </c>
      <c r="H85" s="3">
        <f t="shared" ref="H85:I85" si="9">sum(F74:F85)</f>
        <v>16</v>
      </c>
      <c r="I85" s="3">
        <f t="shared" si="9"/>
        <v>20</v>
      </c>
    </row>
    <row r="86">
      <c r="A86" s="1" t="s">
        <v>19</v>
      </c>
      <c r="B86" s="1" t="s">
        <v>20</v>
      </c>
      <c r="C86" s="1" t="s">
        <v>9</v>
      </c>
      <c r="D86" s="1">
        <v>85.0</v>
      </c>
      <c r="E86" s="1">
        <v>20.0</v>
      </c>
      <c r="F86" s="1">
        <v>0.0</v>
      </c>
      <c r="G86" s="1">
        <v>3.0</v>
      </c>
    </row>
    <row r="87">
      <c r="D87" s="1">
        <v>86.0</v>
      </c>
      <c r="E87" s="1">
        <v>20.0</v>
      </c>
      <c r="F87" s="1">
        <v>3.0</v>
      </c>
      <c r="G87" s="1">
        <v>1.0</v>
      </c>
    </row>
    <row r="88">
      <c r="D88" s="1">
        <v>87.0</v>
      </c>
      <c r="E88" s="1">
        <v>20.0</v>
      </c>
      <c r="F88" s="1">
        <v>4.0</v>
      </c>
      <c r="G88" s="1">
        <v>1.0</v>
      </c>
    </row>
    <row r="89">
      <c r="D89" s="1">
        <v>88.0</v>
      </c>
      <c r="E89" s="1">
        <v>20.0</v>
      </c>
      <c r="F89" s="1">
        <v>2.0</v>
      </c>
      <c r="G89" s="1">
        <v>2.0</v>
      </c>
    </row>
    <row r="90">
      <c r="D90" s="1">
        <v>89.0</v>
      </c>
      <c r="E90" s="1">
        <v>20.0</v>
      </c>
      <c r="F90" s="1">
        <v>3.0</v>
      </c>
      <c r="G90" s="1">
        <v>3.0</v>
      </c>
    </row>
    <row r="91">
      <c r="D91" s="1">
        <v>90.0</v>
      </c>
      <c r="E91" s="1">
        <v>20.0</v>
      </c>
      <c r="F91" s="1">
        <v>5.0</v>
      </c>
      <c r="G91" s="1">
        <v>3.0</v>
      </c>
    </row>
    <row r="92">
      <c r="D92" s="1">
        <v>91.0</v>
      </c>
      <c r="E92" s="1">
        <v>20.0</v>
      </c>
      <c r="F92" s="1">
        <v>2.0</v>
      </c>
      <c r="G92" s="1">
        <v>5.0</v>
      </c>
    </row>
    <row r="93">
      <c r="D93" s="1">
        <v>92.0</v>
      </c>
      <c r="E93" s="1">
        <v>20.0</v>
      </c>
      <c r="F93" s="1">
        <v>3.0</v>
      </c>
      <c r="G93" s="1">
        <v>2.0</v>
      </c>
    </row>
    <row r="94">
      <c r="D94" s="1">
        <v>93.0</v>
      </c>
      <c r="E94" s="1">
        <v>20.0</v>
      </c>
      <c r="F94" s="1">
        <v>3.0</v>
      </c>
      <c r="G94" s="1">
        <v>1.0</v>
      </c>
    </row>
    <row r="95">
      <c r="D95" s="1">
        <v>94.0</v>
      </c>
      <c r="E95" s="1">
        <v>20.0</v>
      </c>
      <c r="F95" s="1">
        <v>2.0</v>
      </c>
      <c r="G95" s="1">
        <v>3.0</v>
      </c>
    </row>
    <row r="96">
      <c r="D96" s="1">
        <v>95.0</v>
      </c>
      <c r="E96" s="1">
        <v>20.0</v>
      </c>
      <c r="F96" s="1">
        <v>2.0</v>
      </c>
      <c r="G96" s="1">
        <v>1.0</v>
      </c>
      <c r="H96" s="1" t="s">
        <v>9</v>
      </c>
      <c r="I96" s="1" t="s">
        <v>16</v>
      </c>
    </row>
    <row r="97">
      <c r="D97" s="1">
        <v>96.0</v>
      </c>
      <c r="E97" s="1">
        <v>20.0</v>
      </c>
      <c r="F97" s="1">
        <v>3.0</v>
      </c>
      <c r="G97" s="1">
        <v>2.0</v>
      </c>
      <c r="H97" s="6">
        <f t="shared" ref="H97:I97" si="10">sum(F86:F97)</f>
        <v>32</v>
      </c>
      <c r="I97" s="6">
        <f t="shared" si="10"/>
        <v>27</v>
      </c>
    </row>
    <row r="98">
      <c r="A98" s="2" t="s">
        <v>19</v>
      </c>
      <c r="B98" s="2" t="s">
        <v>20</v>
      </c>
      <c r="C98" s="2" t="s">
        <v>16</v>
      </c>
      <c r="D98" s="2">
        <v>97.0</v>
      </c>
      <c r="E98" s="2">
        <v>20.0</v>
      </c>
      <c r="F98" s="2">
        <v>2.0</v>
      </c>
      <c r="G98" s="2">
        <v>1.0</v>
      </c>
      <c r="H98" s="3"/>
      <c r="I98" s="3"/>
    </row>
    <row r="99">
      <c r="A99" s="3"/>
      <c r="B99" s="3"/>
      <c r="C99" s="3"/>
      <c r="D99" s="2">
        <v>98.0</v>
      </c>
      <c r="E99" s="2">
        <v>20.0</v>
      </c>
      <c r="F99" s="2">
        <v>2.0</v>
      </c>
      <c r="G99" s="2">
        <v>1.0</v>
      </c>
      <c r="H99" s="3"/>
      <c r="I99" s="3"/>
    </row>
    <row r="100">
      <c r="A100" s="3"/>
      <c r="B100" s="3"/>
      <c r="C100" s="3"/>
      <c r="D100" s="2">
        <v>99.0</v>
      </c>
      <c r="E100" s="2">
        <v>20.0</v>
      </c>
      <c r="F100" s="2">
        <v>3.0</v>
      </c>
      <c r="G100" s="2">
        <v>1.0</v>
      </c>
      <c r="H100" s="3"/>
      <c r="I100" s="3"/>
    </row>
    <row r="101">
      <c r="A101" s="3"/>
      <c r="B101" s="3"/>
      <c r="C101" s="3"/>
      <c r="D101" s="2">
        <v>100.0</v>
      </c>
      <c r="E101" s="2">
        <v>20.0</v>
      </c>
      <c r="F101" s="2">
        <v>1.0</v>
      </c>
      <c r="G101" s="2">
        <v>2.0</v>
      </c>
      <c r="H101" s="3"/>
      <c r="I101" s="3"/>
    </row>
    <row r="102">
      <c r="A102" s="3"/>
      <c r="B102" s="3"/>
      <c r="C102" s="3"/>
      <c r="D102" s="2">
        <v>101.0</v>
      </c>
      <c r="E102" s="2">
        <v>20.0</v>
      </c>
      <c r="F102" s="2">
        <v>4.0</v>
      </c>
      <c r="G102" s="2">
        <v>2.0</v>
      </c>
      <c r="H102" s="3"/>
      <c r="I102" s="3"/>
    </row>
    <row r="103">
      <c r="A103" s="3"/>
      <c r="B103" s="3"/>
      <c r="C103" s="3"/>
      <c r="D103" s="2">
        <v>102.0</v>
      </c>
      <c r="E103" s="2">
        <v>20.0</v>
      </c>
      <c r="F103" s="2">
        <v>0.0</v>
      </c>
      <c r="G103" s="2">
        <v>6.0</v>
      </c>
      <c r="H103" s="3"/>
      <c r="I103" s="3"/>
    </row>
    <row r="104">
      <c r="A104" s="3"/>
      <c r="B104" s="3"/>
      <c r="C104" s="3"/>
      <c r="D104" s="2">
        <v>103.0</v>
      </c>
      <c r="E104" s="2">
        <v>20.0</v>
      </c>
      <c r="F104" s="2">
        <v>2.0</v>
      </c>
      <c r="G104" s="2">
        <v>1.0</v>
      </c>
      <c r="H104" s="3"/>
      <c r="I104" s="3"/>
    </row>
    <row r="105">
      <c r="A105" s="3"/>
      <c r="B105" s="3"/>
      <c r="C105" s="3"/>
      <c r="D105" s="2">
        <v>104.0</v>
      </c>
      <c r="E105" s="2">
        <v>20.0</v>
      </c>
      <c r="F105" s="2">
        <v>4.0</v>
      </c>
      <c r="G105" s="2">
        <v>2.0</v>
      </c>
      <c r="H105" s="3"/>
      <c r="I105" s="3"/>
    </row>
    <row r="106">
      <c r="A106" s="3"/>
      <c r="B106" s="3"/>
      <c r="C106" s="3"/>
      <c r="D106" s="2">
        <v>105.0</v>
      </c>
      <c r="E106" s="2">
        <v>20.0</v>
      </c>
      <c r="F106" s="2">
        <v>1.0</v>
      </c>
      <c r="G106" s="2">
        <v>2.0</v>
      </c>
      <c r="H106" s="3"/>
      <c r="I106" s="3"/>
    </row>
    <row r="107">
      <c r="A107" s="3"/>
      <c r="B107" s="3"/>
      <c r="C107" s="3"/>
      <c r="D107" s="2">
        <v>106.0</v>
      </c>
      <c r="E107" s="2">
        <v>20.0</v>
      </c>
      <c r="F107" s="2">
        <v>1.0</v>
      </c>
      <c r="G107" s="2">
        <v>3.0</v>
      </c>
      <c r="H107" s="3"/>
      <c r="I107" s="3"/>
    </row>
    <row r="108">
      <c r="A108" s="3"/>
      <c r="B108" s="3"/>
      <c r="C108" s="3"/>
      <c r="D108" s="2">
        <v>107.0</v>
      </c>
      <c r="E108" s="2">
        <v>20.0</v>
      </c>
      <c r="F108" s="2">
        <v>5.0</v>
      </c>
      <c r="G108" s="2">
        <v>1.0</v>
      </c>
      <c r="H108" s="2" t="s">
        <v>9</v>
      </c>
      <c r="I108" s="2" t="s">
        <v>16</v>
      </c>
    </row>
    <row r="109">
      <c r="A109" s="3"/>
      <c r="B109" s="3"/>
      <c r="C109" s="3"/>
      <c r="D109" s="2">
        <v>108.0</v>
      </c>
      <c r="E109" s="2">
        <v>20.0</v>
      </c>
      <c r="F109" s="2">
        <v>2.0</v>
      </c>
      <c r="G109" s="2">
        <v>3.0</v>
      </c>
      <c r="H109" s="3">
        <f t="shared" ref="H109:I109" si="11">sum(F98:F109)</f>
        <v>27</v>
      </c>
      <c r="I109" s="3">
        <f t="shared" si="11"/>
        <v>25</v>
      </c>
    </row>
    <row r="110">
      <c r="A110" s="1" t="s">
        <v>21</v>
      </c>
      <c r="B110" s="1" t="s">
        <v>22</v>
      </c>
      <c r="C110" s="1" t="s">
        <v>9</v>
      </c>
      <c r="D110" s="1">
        <v>109.0</v>
      </c>
      <c r="E110" s="1">
        <v>103.0</v>
      </c>
      <c r="F110" s="1">
        <v>32.0</v>
      </c>
      <c r="G110" s="1">
        <v>34.0</v>
      </c>
      <c r="J110" s="1" t="s">
        <v>23</v>
      </c>
    </row>
    <row r="111">
      <c r="A111" s="1" t="s">
        <v>21</v>
      </c>
      <c r="B111" s="1" t="s">
        <v>22</v>
      </c>
      <c r="C111" s="1" t="s">
        <v>16</v>
      </c>
      <c r="D111" s="1">
        <v>110.0</v>
      </c>
      <c r="E111" s="1">
        <v>119.0</v>
      </c>
      <c r="F111" s="1">
        <v>35.0</v>
      </c>
      <c r="G111" s="1">
        <v>41.0</v>
      </c>
    </row>
    <row r="112">
      <c r="A112" s="1" t="s">
        <v>21</v>
      </c>
      <c r="B112" s="1" t="s">
        <v>18</v>
      </c>
      <c r="C112" s="1" t="s">
        <v>9</v>
      </c>
      <c r="D112" s="1">
        <v>111.0</v>
      </c>
      <c r="E112" s="1">
        <v>112.0</v>
      </c>
      <c r="F112" s="1">
        <v>30.0</v>
      </c>
      <c r="G112" s="1">
        <v>44.0</v>
      </c>
      <c r="J112" s="1" t="s">
        <v>24</v>
      </c>
    </row>
    <row r="113">
      <c r="A113" s="1" t="s">
        <v>21</v>
      </c>
      <c r="B113" s="1" t="s">
        <v>18</v>
      </c>
      <c r="C113" s="1" t="s">
        <v>9</v>
      </c>
      <c r="D113" s="1">
        <v>112.0</v>
      </c>
      <c r="E113" s="1">
        <v>117.0</v>
      </c>
      <c r="F113" s="1">
        <v>30.0</v>
      </c>
      <c r="G113" s="1">
        <v>44.0</v>
      </c>
      <c r="J113" s="1" t="s">
        <v>25</v>
      </c>
    </row>
    <row r="114">
      <c r="A114" s="1" t="s">
        <v>21</v>
      </c>
      <c r="B114" s="1" t="s">
        <v>18</v>
      </c>
      <c r="C114" s="1" t="s">
        <v>9</v>
      </c>
      <c r="D114" s="1">
        <v>113.0</v>
      </c>
      <c r="E114" s="1">
        <v>108.0</v>
      </c>
      <c r="F114" s="1">
        <v>55.0</v>
      </c>
      <c r="G114" s="1">
        <v>35.0</v>
      </c>
    </row>
    <row r="115">
      <c r="A115" s="1" t="s">
        <v>18</v>
      </c>
      <c r="B115" s="1" t="s">
        <v>22</v>
      </c>
      <c r="C115" s="1" t="s">
        <v>16</v>
      </c>
      <c r="D115" s="1">
        <v>114.0</v>
      </c>
      <c r="E115" s="1">
        <v>119.0</v>
      </c>
      <c r="F115" s="1">
        <v>45.0</v>
      </c>
      <c r="G115" s="1">
        <v>43.0</v>
      </c>
    </row>
    <row r="116">
      <c r="A116" s="1" t="s">
        <v>18</v>
      </c>
      <c r="B116" s="1" t="s">
        <v>22</v>
      </c>
      <c r="C116" s="1" t="s">
        <v>16</v>
      </c>
      <c r="D116" s="1">
        <v>115.0</v>
      </c>
      <c r="E116" s="1">
        <v>121.0</v>
      </c>
      <c r="F116" s="1">
        <v>45.0</v>
      </c>
      <c r="G116" s="1">
        <v>44.0</v>
      </c>
    </row>
  </sheetData>
  <conditionalFormatting sqref="K7:L22 O7:P22">
    <cfRule type="cellIs" dxfId="0" priority="1" operator="equal">
      <formula>"Primary"</formula>
    </cfRule>
  </conditionalFormatting>
  <conditionalFormatting sqref="K7:L22 O7:P22">
    <cfRule type="cellIs" dxfId="1" priority="2" operator="equal">
      <formula>"Secondary"</formula>
    </cfRule>
  </conditionalFormatting>
  <conditionalFormatting sqref="M7:M22 Q7:Q22">
    <cfRule type="colorScale" priority="3">
      <colorScale>
        <cfvo type="formula" val="0.3"/>
        <cfvo type="formula" val="0.7"/>
        <color rgb="FFF9CB9C"/>
        <color rgb="FFB4A7D6"/>
      </colorScale>
    </cfRule>
  </conditionalFormatting>
  <drawing r:id="rId1"/>
</worksheet>
</file>